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6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<sst xmlns="http://schemas.openxmlformats.org/spreadsheetml/2006/main" count="127" uniqueCount="123">
  <si>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</si>
  <si>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</si>
  <si>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</si>
  <si>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</si>
  <si>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</si>
  <si>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</si>
  <si>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</si>
  <si>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</si>
  <si>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</si>
  <si>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</si>
  <si>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</si>
  <si>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</si>
  <si>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</si>
  <si>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</si>
  <si>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</si>
  <si>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</si>
  <si>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</si>
  <si>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</si>
  <si>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</si>
  <si>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</si>
  <si>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</si>
  <si>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</si>
  <si>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</si>
  <si>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</si>
  <si>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</si>
  <si>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</si>
  <si>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</si>
  <si>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</si>
  <si>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</si>
  <si>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</si>
  <si>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</si>
  <si>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</si>
  <si>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</si>
  <si>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</si>
  <si>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</si>
  <si>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</si>
  <si>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</si>
  <si>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</si>
  <si>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</si>
  <si>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</si>
  <si>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</si>
  <si>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</si>
  <si>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</si>
  <si>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</si>
  <si>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</si>
  <si>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</si>
  <si>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</si>
  <si>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</si>
  <si>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</si>
  <si>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</si>
  <si>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</si>
  <si>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</si>
  <si>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</si>
  <si>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</si>
  <si>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</si>
  <si>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</si>
  <si>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</si>
  <si>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</si>
  <si>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</si>
  <si>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</si>
  <si>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</si>
  <si>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</si>
  <si>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</si>
  <si>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</si>
  <si>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</si>
  <si>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</si>
  <si>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</si>
  <si>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</si>
  <si>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</si>
  <si>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</si>
  <si>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</si>
  <si>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</si>
  <si>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</si>
  <si>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</si>
  <si>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</si>
  <si>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</si>
  <si>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</si>
  <si>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</si>
  <si>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</si>
  <si>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</si>
  <si>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</si>
  <si>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</si>
  <si>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</si>
  <si>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</si>
  <si>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</si>
  <si>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</si>
  <si>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</si>
  <si>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</si>
  <si>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</si>
  <si>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</si>
  <si>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</si>
  <si>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</si>
  <si>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</si>
  <si>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</si>
  <si>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</si>
  <si>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</si>
  <si>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</si>
  <si>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</si>
  <si>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</si>
  <si>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</si>
  <si>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</si>
  <si>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</si>
  <si>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</si>
  <si>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</si>
  <si>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</si>
  <si>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</si>
  <si>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</si>
  <si>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</si>
  <si>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</si>
  <si>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</si>
  <si>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</si>
  <si>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</si>
  <si>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</si>
  <si>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</si>
  <si>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 xml:space="preserve"> 1 17 00000 </t>
  </si>
  <si>
    <t>Прочие неналоговые доходы</t>
  </si>
  <si>
    <t xml:space="preserve"> 1 09 00000 </t>
  </si>
  <si>
    <t xml:space="preserve">Задолженность и перерасчеты по отмененным налогам, сборам и иным обязательным платежам 
</t>
  </si>
  <si>
    <t>2 02 40000</t>
  </si>
  <si>
    <t>исполнитель: Бреславец Анастасия Владимировна, тел 8-34345-5-55-23</t>
  </si>
  <si>
    <t>по доходам по состоянию на  01 октября  2021 года.</t>
  </si>
  <si>
    <t>по расходам  по состоянию на 01 октября 2021 года.</t>
  </si>
  <si>
    <t>Т.Л. Калентьева, тел. 8-34345-5-23-77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</si>
</sst>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6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3" fontId="4" fillId="0" borderId="23" xfId="0" applyNumberFormat="1" applyFont="1" applyBorder="1" applyAlignment="1">
      <alignment horizontal="center" wrapText="1"/>
    </xf>
    <xf numFmtId="193" fontId="4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8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28" xfId="0" applyFont="1" applyBorder="1" applyAlignment="1">
      <alignment horizontal="justify" vertical="top" wrapText="1"/>
    </xf>
    <xf numFmtId="187" fontId="1" fillId="0" borderId="11" xfId="61" applyFont="1" applyBorder="1" applyAlignment="1">
      <alignment horizontal="center" vertical="top"/>
    </xf>
    <xf numFmtId="196" fontId="1" fillId="0" borderId="13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3" fontId="1" fillId="0" borderId="30" xfId="0" applyNumberFormat="1" applyFont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28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3" fontId="4" fillId="0" borderId="23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1" fillId="33" borderId="15" xfId="0" applyNumberFormat="1" applyFont="1" applyFill="1" applyBorder="1" applyAlignment="1">
      <alignment horizontal="center" vertical="center"/>
    </xf>
    <xf numFmtId="19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5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37" xfId="0" applyNumberFormat="1" applyFont="1" applyFill="1" applyBorder="1" applyAlignment="1">
      <alignment horizontal="center"/>
    </xf>
    <xf numFmtId="193" fontId="4" fillId="33" borderId="3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2">
      <selection activeCell="C34" sqref="C34"/>
    </sheetView>
  </sheetViews>
  <sheetFormatPr defaultColWidth="9.140625" defaultRowHeight="12.75"/>
  <cols>
    <col min="1" max="1" width="11.8515625" style="0" customWidth="1"/>
    <col min="2" max="2" width="50.7109375" style="73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113</v>
      </c>
      <c r="B1" s="69"/>
      <c r="C1" s="2"/>
      <c r="D1" s="1"/>
      <c r="E1" s="1"/>
    </row>
    <row r="2" spans="1:5" ht="15">
      <c r="A2" s="1"/>
      <c r="B2" s="136"/>
      <c r="C2" s="136"/>
      <c r="D2" s="136"/>
      <c r="E2" s="136"/>
    </row>
    <row r="3" spans="1:5" ht="15">
      <c r="A3" s="124" t="s">
        <v>76</v>
      </c>
      <c r="B3" s="124"/>
      <c r="C3" s="124"/>
      <c r="D3" s="124"/>
      <c r="E3" s="124"/>
    </row>
    <row r="4" spans="1:5" ht="15">
      <c r="A4" s="124" t="s">
        <v>120</v>
      </c>
      <c r="B4" s="124"/>
      <c r="C4" s="124"/>
      <c r="D4" s="124"/>
      <c r="E4" s="124"/>
    </row>
    <row r="5" spans="1:5" ht="15.75" thickBot="1">
      <c r="A5" s="1"/>
      <c r="B5" s="69"/>
      <c r="C5" s="1"/>
      <c r="D5" s="126" t="s">
        <v>0</v>
      </c>
      <c r="E5" s="126"/>
    </row>
    <row r="6" spans="1:5" ht="12.75">
      <c r="A6" s="127" t="s">
        <v>1</v>
      </c>
      <c r="B6" s="130" t="s">
        <v>2</v>
      </c>
      <c r="C6" s="133" t="s">
        <v>66</v>
      </c>
      <c r="D6" s="133" t="s">
        <v>3</v>
      </c>
      <c r="E6" s="137" t="s">
        <v>67</v>
      </c>
    </row>
    <row r="7" spans="1:5" ht="12.75">
      <c r="A7" s="128"/>
      <c r="B7" s="131"/>
      <c r="C7" s="134"/>
      <c r="D7" s="134"/>
      <c r="E7" s="138"/>
    </row>
    <row r="8" spans="1:5" ht="20.25" customHeight="1" thickBot="1">
      <c r="A8" s="129"/>
      <c r="B8" s="132"/>
      <c r="C8" s="135"/>
      <c r="D8" s="135"/>
      <c r="E8" s="139"/>
    </row>
    <row r="9" spans="1:5" ht="15" thickBot="1">
      <c r="A9" s="15" t="s">
        <v>4</v>
      </c>
      <c r="B9" s="70" t="s">
        <v>5</v>
      </c>
      <c r="C9" s="61">
        <f>C10+C11+C12+C13+C14+C15+C16+C17+C18+C20+C21+C22+C23+C24</f>
        <v>519518.69999999995</v>
      </c>
      <c r="D9" s="61">
        <f>D10+D11+D12+D13+D14+D15+D16+D17+D18+D19+D20+D21+D22+D23+D24+D25</f>
        <v>368941.70000000007</v>
      </c>
      <c r="E9" s="67">
        <f>D9/C9*100</f>
        <v>71.01605774729573</v>
      </c>
    </row>
    <row r="10" spans="1:5" ht="15">
      <c r="A10" s="13" t="s">
        <v>6</v>
      </c>
      <c r="B10" s="14" t="s">
        <v>7</v>
      </c>
      <c r="C10" s="80">
        <v>343061</v>
      </c>
      <c r="D10" s="81">
        <v>249328.7</v>
      </c>
      <c r="E10" s="82">
        <f aca="true" t="shared" si="0" ref="E10:E35">D10/C10*100</f>
        <v>72.67765790923481</v>
      </c>
    </row>
    <row r="11" spans="1:5" ht="30">
      <c r="A11" s="9" t="s">
        <v>81</v>
      </c>
      <c r="B11" s="5" t="s">
        <v>88</v>
      </c>
      <c r="C11" s="83">
        <v>25088.1</v>
      </c>
      <c r="D11" s="84">
        <v>18603.7</v>
      </c>
      <c r="E11" s="85">
        <f t="shared" si="0"/>
        <v>74.15348312546587</v>
      </c>
    </row>
    <row r="12" spans="1:5" ht="30">
      <c r="A12" s="10" t="s">
        <v>93</v>
      </c>
      <c r="B12" s="4" t="s">
        <v>89</v>
      </c>
      <c r="C12" s="83">
        <v>27828</v>
      </c>
      <c r="D12" s="86">
        <v>27497.4</v>
      </c>
      <c r="E12" s="85">
        <f t="shared" si="0"/>
        <v>98.8119879258301</v>
      </c>
    </row>
    <row r="13" spans="1:5" ht="30">
      <c r="A13" s="10" t="s">
        <v>8</v>
      </c>
      <c r="B13" s="71" t="s">
        <v>9</v>
      </c>
      <c r="C13" s="83">
        <v>6837</v>
      </c>
      <c r="D13" s="83">
        <v>3924.2</v>
      </c>
      <c r="E13" s="85">
        <f t="shared" si="0"/>
        <v>57.396518941056016</v>
      </c>
    </row>
    <row r="14" spans="1:5" ht="15">
      <c r="A14" s="10" t="s">
        <v>103</v>
      </c>
      <c r="B14" s="72" t="s">
        <v>104</v>
      </c>
      <c r="C14" s="83">
        <v>127</v>
      </c>
      <c r="D14" s="83">
        <v>15.4</v>
      </c>
      <c r="E14" s="85">
        <f t="shared" si="0"/>
        <v>12.125984251968504</v>
      </c>
    </row>
    <row r="15" spans="1:5" ht="30">
      <c r="A15" s="11" t="s">
        <v>82</v>
      </c>
      <c r="B15" s="4" t="s">
        <v>83</v>
      </c>
      <c r="C15" s="83">
        <v>1996</v>
      </c>
      <c r="D15" s="83">
        <v>2374.7</v>
      </c>
      <c r="E15" s="85">
        <f t="shared" si="0"/>
        <v>118.97294589178355</v>
      </c>
    </row>
    <row r="16" spans="1:5" ht="15">
      <c r="A16" s="11" t="s">
        <v>10</v>
      </c>
      <c r="B16" s="4" t="s">
        <v>11</v>
      </c>
      <c r="C16" s="83">
        <v>19283</v>
      </c>
      <c r="D16" s="83">
        <v>2796.8</v>
      </c>
      <c r="E16" s="85">
        <f t="shared" si="0"/>
        <v>14.503967225016856</v>
      </c>
    </row>
    <row r="17" spans="1:5" ht="15">
      <c r="A17" s="10" t="s">
        <v>12</v>
      </c>
      <c r="B17" s="5" t="s">
        <v>13</v>
      </c>
      <c r="C17" s="83">
        <v>25036</v>
      </c>
      <c r="D17" s="83">
        <v>20410.1</v>
      </c>
      <c r="E17" s="85">
        <f t="shared" si="0"/>
        <v>81.52300687010704</v>
      </c>
    </row>
    <row r="18" spans="1:5" ht="15">
      <c r="A18" s="10" t="s">
        <v>14</v>
      </c>
      <c r="B18" s="5" t="s">
        <v>15</v>
      </c>
      <c r="C18" s="83">
        <v>7673.8</v>
      </c>
      <c r="D18" s="83">
        <v>6845</v>
      </c>
      <c r="E18" s="85">
        <f t="shared" si="0"/>
        <v>89.19961427193827</v>
      </c>
    </row>
    <row r="19" spans="1:5" ht="31.5" customHeight="1">
      <c r="A19" s="79" t="s">
        <v>116</v>
      </c>
      <c r="B19" s="4" t="s">
        <v>117</v>
      </c>
      <c r="C19" s="83">
        <v>0</v>
      </c>
      <c r="D19" s="83">
        <v>2.2</v>
      </c>
      <c r="E19" s="85"/>
    </row>
    <row r="20" spans="1:5" ht="29.25" customHeight="1">
      <c r="A20" s="79" t="s">
        <v>16</v>
      </c>
      <c r="B20" s="4" t="s">
        <v>68</v>
      </c>
      <c r="C20" s="83">
        <v>34952.8</v>
      </c>
      <c r="D20" s="83">
        <v>12171.5</v>
      </c>
      <c r="E20" s="85">
        <f t="shared" si="0"/>
        <v>34.82267515048866</v>
      </c>
    </row>
    <row r="21" spans="1:5" ht="13.5" customHeight="1">
      <c r="A21" s="10" t="s">
        <v>17</v>
      </c>
      <c r="B21" s="4" t="s">
        <v>18</v>
      </c>
      <c r="C21" s="83">
        <v>4341</v>
      </c>
      <c r="D21" s="83">
        <v>7048.9</v>
      </c>
      <c r="E21" s="85">
        <f t="shared" si="0"/>
        <v>162.37963602856485</v>
      </c>
    </row>
    <row r="22" spans="1:5" ht="30">
      <c r="A22" s="12" t="s">
        <v>19</v>
      </c>
      <c r="B22" s="6" t="s">
        <v>20</v>
      </c>
      <c r="C22" s="83">
        <v>1796.1</v>
      </c>
      <c r="D22" s="83">
        <v>2312.2</v>
      </c>
      <c r="E22" s="85">
        <f t="shared" si="0"/>
        <v>128.7344802627916</v>
      </c>
    </row>
    <row r="23" spans="1:5" ht="30">
      <c r="A23" s="12" t="s">
        <v>21</v>
      </c>
      <c r="B23" s="4" t="s">
        <v>22</v>
      </c>
      <c r="C23" s="83">
        <v>17652.9</v>
      </c>
      <c r="D23" s="83">
        <v>12125.5</v>
      </c>
      <c r="E23" s="85">
        <f t="shared" si="0"/>
        <v>68.68843079607316</v>
      </c>
    </row>
    <row r="24" spans="1:5" ht="15">
      <c r="A24" s="12" t="s">
        <v>23</v>
      </c>
      <c r="B24" s="4" t="s">
        <v>24</v>
      </c>
      <c r="C24" s="83">
        <v>3846</v>
      </c>
      <c r="D24" s="83">
        <v>3472.8</v>
      </c>
      <c r="E24" s="85">
        <f t="shared" si="0"/>
        <v>90.29641185647426</v>
      </c>
    </row>
    <row r="25" spans="1:5" ht="15.75" thickBot="1">
      <c r="A25" s="12" t="s">
        <v>114</v>
      </c>
      <c r="B25" s="78" t="s">
        <v>115</v>
      </c>
      <c r="C25" s="87">
        <v>0</v>
      </c>
      <c r="D25" s="87">
        <v>12.6</v>
      </c>
      <c r="E25" s="85"/>
    </row>
    <row r="26" spans="1:5" ht="15" thickBot="1">
      <c r="A26" s="17" t="s">
        <v>25</v>
      </c>
      <c r="B26" s="18" t="s">
        <v>26</v>
      </c>
      <c r="C26" s="88">
        <f>C27+C32+C33</f>
        <v>911639.6</v>
      </c>
      <c r="D26" s="88">
        <f>D27+D32+D33</f>
        <v>788566.4</v>
      </c>
      <c r="E26" s="89">
        <f t="shared" si="0"/>
        <v>86.49979663015955</v>
      </c>
    </row>
    <row r="27" spans="1:5" ht="30">
      <c r="A27" s="62" t="s">
        <v>27</v>
      </c>
      <c r="B27" s="63" t="s">
        <v>28</v>
      </c>
      <c r="C27" s="90">
        <f>C28+C29+C30+C31</f>
        <v>916724.6</v>
      </c>
      <c r="D27" s="90">
        <f>D28+D29+D30+D31</f>
        <v>793651.4</v>
      </c>
      <c r="E27" s="82">
        <f t="shared" si="0"/>
        <v>86.57468120742043</v>
      </c>
    </row>
    <row r="28" spans="1:5" ht="30">
      <c r="A28" s="65" t="s">
        <v>105</v>
      </c>
      <c r="B28" s="66" t="s">
        <v>106</v>
      </c>
      <c r="C28" s="80">
        <v>177387</v>
      </c>
      <c r="D28" s="80">
        <v>133038</v>
      </c>
      <c r="E28" s="85">
        <f t="shared" si="0"/>
        <v>74.99873158686938</v>
      </c>
    </row>
    <row r="29" spans="1:5" ht="31.5" customHeight="1">
      <c r="A29" s="12" t="s">
        <v>98</v>
      </c>
      <c r="B29" s="4" t="s">
        <v>90</v>
      </c>
      <c r="C29" s="84">
        <v>62596.5</v>
      </c>
      <c r="D29" s="84">
        <v>48085.3</v>
      </c>
      <c r="E29" s="85">
        <f t="shared" si="0"/>
        <v>76.81787320377337</v>
      </c>
    </row>
    <row r="30" spans="1:5" ht="30">
      <c r="A30" s="12" t="s">
        <v>97</v>
      </c>
      <c r="B30" s="5" t="s">
        <v>91</v>
      </c>
      <c r="C30" s="84">
        <v>623164.6</v>
      </c>
      <c r="D30" s="84">
        <v>490289.8</v>
      </c>
      <c r="E30" s="85">
        <f t="shared" si="0"/>
        <v>78.6774152447042</v>
      </c>
    </row>
    <row r="31" spans="1:5" ht="15">
      <c r="A31" s="19" t="s">
        <v>118</v>
      </c>
      <c r="B31" s="16" t="s">
        <v>108</v>
      </c>
      <c r="C31" s="91">
        <v>53576.5</v>
      </c>
      <c r="D31" s="91">
        <v>122238.3</v>
      </c>
      <c r="E31" s="85">
        <f t="shared" si="0"/>
        <v>228.15656117887508</v>
      </c>
    </row>
    <row r="32" spans="1:5" ht="57" customHeight="1">
      <c r="A32" s="19" t="s">
        <v>111</v>
      </c>
      <c r="B32" s="16" t="s">
        <v>112</v>
      </c>
      <c r="C32" s="91">
        <v>178</v>
      </c>
      <c r="D32" s="91">
        <v>178</v>
      </c>
      <c r="E32" s="92">
        <v>0</v>
      </c>
    </row>
    <row r="33" spans="1:5" ht="60.75" thickBot="1">
      <c r="A33" s="19" t="s">
        <v>99</v>
      </c>
      <c r="B33" s="64" t="s">
        <v>69</v>
      </c>
      <c r="C33" s="91">
        <v>-5263</v>
      </c>
      <c r="D33" s="91">
        <v>-5263</v>
      </c>
      <c r="E33" s="92">
        <v>0</v>
      </c>
    </row>
    <row r="34" spans="1:5" ht="29.25" thickBot="1">
      <c r="A34" s="20" t="s">
        <v>29</v>
      </c>
      <c r="B34" s="21" t="s">
        <v>30</v>
      </c>
      <c r="C34" s="88">
        <v>0</v>
      </c>
      <c r="D34" s="88">
        <v>0</v>
      </c>
      <c r="E34" s="89">
        <v>0</v>
      </c>
    </row>
    <row r="35" spans="1:5" ht="15.75" customHeight="1" thickBot="1">
      <c r="A35" s="140" t="s">
        <v>31</v>
      </c>
      <c r="B35" s="141"/>
      <c r="C35" s="88">
        <f>C9+C26</f>
        <v>1431158.2999999998</v>
      </c>
      <c r="D35" s="88">
        <f>D9+D26</f>
        <v>1157508.1</v>
      </c>
      <c r="E35" s="89">
        <f t="shared" si="0"/>
        <v>80.87911029828079</v>
      </c>
    </row>
    <row r="36" spans="1:5" ht="15">
      <c r="A36" s="1"/>
      <c r="B36" s="69"/>
      <c r="C36" s="1"/>
      <c r="D36" s="1"/>
      <c r="E36" s="1"/>
    </row>
    <row r="37" spans="1:5" ht="15">
      <c r="A37" s="1" t="s">
        <v>100</v>
      </c>
      <c r="B37" s="69"/>
      <c r="C37" s="1"/>
      <c r="D37" s="1"/>
      <c r="E37" s="1"/>
    </row>
    <row r="38" spans="1:7" ht="15">
      <c r="A38" s="125" t="s">
        <v>102</v>
      </c>
      <c r="B38" s="125"/>
      <c r="C38" s="1"/>
      <c r="D38" s="60" t="s">
        <v>101</v>
      </c>
      <c r="E38" s="1"/>
      <c r="G38" s="1"/>
    </row>
    <row r="39" spans="1:5" ht="15">
      <c r="A39" s="1"/>
      <c r="B39" s="69"/>
      <c r="C39" s="1"/>
      <c r="D39" s="1"/>
      <c r="E39" s="1"/>
    </row>
    <row r="40" spans="1:5" ht="15">
      <c r="A40" s="1" t="s">
        <v>85</v>
      </c>
      <c r="B40" s="69" t="s">
        <v>122</v>
      </c>
      <c r="C40" s="1"/>
      <c r="D40" s="1"/>
      <c r="E40" s="1"/>
    </row>
  </sheetData>
  <sheetProtection/>
  <mergeCells count="11">
    <mergeCell ref="B2:E2"/>
    <mergeCell ref="D6:D8"/>
    <mergeCell ref="E6:E8"/>
    <mergeCell ref="A35:B35"/>
    <mergeCell ref="A3:E3"/>
    <mergeCell ref="A4:E4"/>
    <mergeCell ref="A38:B38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6" zoomScaleSheetLayoutView="96" workbookViewId="0" topLeftCell="A34">
      <selection activeCell="D52" sqref="D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77" customWidth="1"/>
    <col min="4" max="4" width="12.7109375" style="77" customWidth="1"/>
    <col min="5" max="5" width="8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42"/>
      <c r="C2" s="142"/>
      <c r="D2" s="142"/>
      <c r="E2" s="142"/>
    </row>
    <row r="3" spans="1:5" ht="15">
      <c r="A3" s="143" t="s">
        <v>76</v>
      </c>
      <c r="B3" s="143"/>
      <c r="C3" s="143"/>
      <c r="D3" s="143"/>
      <c r="E3" s="143"/>
    </row>
    <row r="4" spans="1:5" ht="15">
      <c r="A4" s="143" t="s">
        <v>121</v>
      </c>
      <c r="B4" s="143"/>
      <c r="C4" s="143"/>
      <c r="D4" s="143"/>
      <c r="E4" s="143"/>
    </row>
    <row r="5" spans="1:5" ht="15.75" thickBot="1">
      <c r="A5" s="93"/>
      <c r="B5" s="93"/>
      <c r="C5" s="93"/>
      <c r="D5" s="144" t="s">
        <v>32</v>
      </c>
      <c r="E5" s="144"/>
    </row>
    <row r="6" spans="1:5" ht="91.5" customHeight="1" thickBot="1">
      <c r="A6" s="29" t="s">
        <v>33</v>
      </c>
      <c r="B6" s="30" t="s">
        <v>34</v>
      </c>
      <c r="C6" s="30" t="s">
        <v>92</v>
      </c>
      <c r="D6" s="30" t="s">
        <v>35</v>
      </c>
      <c r="E6" s="94" t="s">
        <v>107</v>
      </c>
    </row>
    <row r="7" spans="1:5" ht="15" thickBot="1">
      <c r="A7" s="31">
        <v>100</v>
      </c>
      <c r="B7" s="32" t="s">
        <v>36</v>
      </c>
      <c r="C7" s="107">
        <f>C8+C9+C10+C12+C13+C14+C15+C11</f>
        <v>138526.6</v>
      </c>
      <c r="D7" s="107">
        <f>D8+D9+D10+D12+D13+D14+D15+D11</f>
        <v>93456</v>
      </c>
      <c r="E7" s="68">
        <f aca="true" t="shared" si="0" ref="E7:E12">D7/C7%</f>
        <v>67.46429927537382</v>
      </c>
    </row>
    <row r="8" spans="1:5" ht="15">
      <c r="A8" s="33">
        <v>102</v>
      </c>
      <c r="B8" s="34" t="s">
        <v>64</v>
      </c>
      <c r="C8" s="108">
        <v>3192.7</v>
      </c>
      <c r="D8" s="108">
        <v>2215.1</v>
      </c>
      <c r="E8" s="95">
        <f t="shared" si="0"/>
        <v>69.38014846368277</v>
      </c>
    </row>
    <row r="9" spans="1:5" ht="30">
      <c r="A9" s="23">
        <v>103</v>
      </c>
      <c r="B9" s="8" t="s">
        <v>37</v>
      </c>
      <c r="C9" s="109">
        <v>6639</v>
      </c>
      <c r="D9" s="109">
        <v>4501.7</v>
      </c>
      <c r="E9" s="95">
        <f t="shared" si="0"/>
        <v>67.80689862931165</v>
      </c>
    </row>
    <row r="10" spans="1:5" ht="30">
      <c r="A10" s="23">
        <v>104</v>
      </c>
      <c r="B10" s="8" t="s">
        <v>65</v>
      </c>
      <c r="C10" s="109">
        <v>53310.6</v>
      </c>
      <c r="D10" s="109">
        <v>38461.7</v>
      </c>
      <c r="E10" s="96">
        <f t="shared" si="0"/>
        <v>72.14643992001591</v>
      </c>
    </row>
    <row r="11" spans="1:5" ht="15">
      <c r="A11" s="23">
        <v>105</v>
      </c>
      <c r="B11" s="8" t="s">
        <v>86</v>
      </c>
      <c r="C11" s="109">
        <v>42.7</v>
      </c>
      <c r="D11" s="109">
        <v>0</v>
      </c>
      <c r="E11" s="96">
        <f t="shared" si="0"/>
        <v>0</v>
      </c>
    </row>
    <row r="12" spans="1:5" ht="45" customHeight="1">
      <c r="A12" s="23">
        <v>106</v>
      </c>
      <c r="B12" s="35" t="s">
        <v>79</v>
      </c>
      <c r="C12" s="109">
        <v>22671</v>
      </c>
      <c r="D12" s="109">
        <v>17092.7</v>
      </c>
      <c r="E12" s="96">
        <f t="shared" si="0"/>
        <v>75.3945569229412</v>
      </c>
    </row>
    <row r="13" spans="1:5" ht="21" customHeight="1">
      <c r="A13" s="36">
        <v>107</v>
      </c>
      <c r="B13" s="7" t="s">
        <v>84</v>
      </c>
      <c r="C13" s="110">
        <v>0</v>
      </c>
      <c r="D13" s="110">
        <v>0</v>
      </c>
      <c r="E13" s="96">
        <v>0</v>
      </c>
    </row>
    <row r="14" spans="1:5" ht="15">
      <c r="A14" s="23">
        <v>111</v>
      </c>
      <c r="B14" s="7" t="s">
        <v>80</v>
      </c>
      <c r="C14" s="109">
        <v>3300</v>
      </c>
      <c r="D14" s="109">
        <v>0</v>
      </c>
      <c r="E14" s="96">
        <f aca="true" t="shared" si="1" ref="E14:E22">D14/C14%</f>
        <v>0</v>
      </c>
    </row>
    <row r="15" spans="1:5" ht="15.75" thickBot="1">
      <c r="A15" s="24">
        <v>113</v>
      </c>
      <c r="B15" s="37" t="s">
        <v>39</v>
      </c>
      <c r="C15" s="111">
        <v>49370.6</v>
      </c>
      <c r="D15" s="111">
        <v>31184.8</v>
      </c>
      <c r="E15" s="97">
        <f t="shared" si="1"/>
        <v>63.16471746342965</v>
      </c>
    </row>
    <row r="16" spans="1:5" ht="29.25" thickBot="1">
      <c r="A16" s="31">
        <v>300</v>
      </c>
      <c r="B16" s="39" t="s">
        <v>87</v>
      </c>
      <c r="C16" s="112">
        <f>C17+C18</f>
        <v>14894</v>
      </c>
      <c r="D16" s="112">
        <f>D17+D18</f>
        <v>9681.4</v>
      </c>
      <c r="E16" s="98">
        <f t="shared" si="1"/>
        <v>65.0020142339197</v>
      </c>
    </row>
    <row r="17" spans="1:5" ht="28.5" customHeight="1">
      <c r="A17" s="40">
        <v>310</v>
      </c>
      <c r="B17" s="35" t="s">
        <v>110</v>
      </c>
      <c r="C17" s="113">
        <v>14184</v>
      </c>
      <c r="D17" s="113">
        <v>9570.4</v>
      </c>
      <c r="E17" s="99">
        <f t="shared" si="1"/>
        <v>67.473209249859</v>
      </c>
    </row>
    <row r="18" spans="1:5" ht="30.75" thickBot="1">
      <c r="A18" s="41">
        <v>314</v>
      </c>
      <c r="B18" s="42" t="s">
        <v>70</v>
      </c>
      <c r="C18" s="114">
        <v>710</v>
      </c>
      <c r="D18" s="114">
        <v>111</v>
      </c>
      <c r="E18" s="100">
        <f t="shared" si="1"/>
        <v>15.63380281690141</v>
      </c>
    </row>
    <row r="19" spans="1:5" ht="15" thickBot="1">
      <c r="A19" s="38">
        <v>400</v>
      </c>
      <c r="B19" s="43" t="s">
        <v>40</v>
      </c>
      <c r="C19" s="107">
        <f>C20+C21+C22+C23+C24+C25+C26</f>
        <v>61079.5</v>
      </c>
      <c r="D19" s="107">
        <f>D20+D21+D22+D23+D24+D25+D26</f>
        <v>46518.50000000001</v>
      </c>
      <c r="E19" s="68">
        <f t="shared" si="1"/>
        <v>76.16057760787173</v>
      </c>
    </row>
    <row r="20" spans="1:5" ht="15">
      <c r="A20" s="22">
        <v>405</v>
      </c>
      <c r="B20" s="34" t="s">
        <v>41</v>
      </c>
      <c r="C20" s="109">
        <v>1021.4</v>
      </c>
      <c r="D20" s="115">
        <v>103.3</v>
      </c>
      <c r="E20" s="101">
        <f t="shared" si="1"/>
        <v>10.11356961033875</v>
      </c>
    </row>
    <row r="21" spans="1:5" ht="15">
      <c r="A21" s="23">
        <v>406</v>
      </c>
      <c r="B21" s="8" t="s">
        <v>42</v>
      </c>
      <c r="C21" s="109">
        <v>1081</v>
      </c>
      <c r="D21" s="116">
        <v>731.9</v>
      </c>
      <c r="E21" s="96">
        <f t="shared" si="1"/>
        <v>67.70582793709528</v>
      </c>
    </row>
    <row r="22" spans="1:5" ht="15">
      <c r="A22" s="23">
        <v>407</v>
      </c>
      <c r="B22" s="8" t="s">
        <v>43</v>
      </c>
      <c r="C22" s="109">
        <v>588.7</v>
      </c>
      <c r="D22" s="109">
        <v>244.6</v>
      </c>
      <c r="E22" s="96">
        <f t="shared" si="1"/>
        <v>41.54917615084083</v>
      </c>
    </row>
    <row r="23" spans="1:5" ht="15">
      <c r="A23" s="23">
        <v>408</v>
      </c>
      <c r="B23" s="44" t="s">
        <v>44</v>
      </c>
      <c r="C23" s="117">
        <v>0.1</v>
      </c>
      <c r="D23" s="109">
        <v>0</v>
      </c>
      <c r="E23" s="95">
        <v>0</v>
      </c>
    </row>
    <row r="24" spans="1:5" ht="15">
      <c r="A24" s="23">
        <v>409</v>
      </c>
      <c r="B24" s="8" t="s">
        <v>71</v>
      </c>
      <c r="C24" s="109">
        <v>54142.3</v>
      </c>
      <c r="D24" s="109">
        <v>42947.1</v>
      </c>
      <c r="E24" s="96">
        <f aca="true" t="shared" si="2" ref="E24:E30">D24/C24%</f>
        <v>79.32263682924442</v>
      </c>
    </row>
    <row r="25" spans="1:5" ht="15">
      <c r="A25" s="23">
        <v>410</v>
      </c>
      <c r="B25" s="8" t="s">
        <v>72</v>
      </c>
      <c r="C25" s="109">
        <v>487</v>
      </c>
      <c r="D25" s="109">
        <v>119.8</v>
      </c>
      <c r="E25" s="96">
        <f t="shared" si="2"/>
        <v>24.599589322381927</v>
      </c>
    </row>
    <row r="26" spans="1:5" ht="15.75" thickBot="1">
      <c r="A26" s="24">
        <v>412</v>
      </c>
      <c r="B26" s="45" t="s">
        <v>45</v>
      </c>
      <c r="C26" s="111">
        <v>3759</v>
      </c>
      <c r="D26" s="111">
        <v>2371.8</v>
      </c>
      <c r="E26" s="102">
        <f t="shared" si="2"/>
        <v>63.09656823623304</v>
      </c>
    </row>
    <row r="27" spans="1:5" ht="15" thickBot="1">
      <c r="A27" s="31">
        <v>500</v>
      </c>
      <c r="B27" s="32" t="s">
        <v>46</v>
      </c>
      <c r="C27" s="107">
        <f>C28+C29+C30+C31</f>
        <v>92169.1</v>
      </c>
      <c r="D27" s="107">
        <f>D28+D29+D30+D31</f>
        <v>69729.5</v>
      </c>
      <c r="E27" s="68">
        <f t="shared" si="2"/>
        <v>75.65387966248993</v>
      </c>
    </row>
    <row r="28" spans="1:8" ht="15">
      <c r="A28" s="27">
        <v>501</v>
      </c>
      <c r="B28" s="47" t="s">
        <v>47</v>
      </c>
      <c r="C28" s="118">
        <v>32881.2</v>
      </c>
      <c r="D28" s="118">
        <v>32785.2</v>
      </c>
      <c r="E28" s="101">
        <f t="shared" si="2"/>
        <v>99.70803985256013</v>
      </c>
      <c r="H28" s="26"/>
    </row>
    <row r="29" spans="1:5" ht="15">
      <c r="A29" s="23">
        <v>502</v>
      </c>
      <c r="B29" s="44" t="s">
        <v>48</v>
      </c>
      <c r="C29" s="109">
        <v>3401.6</v>
      </c>
      <c r="D29" s="109">
        <v>0</v>
      </c>
      <c r="E29" s="96">
        <f t="shared" si="2"/>
        <v>0</v>
      </c>
    </row>
    <row r="30" spans="1:5" ht="15">
      <c r="A30" s="23">
        <v>503</v>
      </c>
      <c r="B30" s="44" t="s">
        <v>49</v>
      </c>
      <c r="C30" s="109">
        <v>55886.3</v>
      </c>
      <c r="D30" s="109">
        <v>36944.3</v>
      </c>
      <c r="E30" s="96">
        <f t="shared" si="2"/>
        <v>66.10618344746386</v>
      </c>
    </row>
    <row r="31" spans="1:5" ht="15.75" thickBot="1">
      <c r="A31" s="24">
        <v>505</v>
      </c>
      <c r="B31" s="45" t="s">
        <v>50</v>
      </c>
      <c r="C31" s="111">
        <v>0</v>
      </c>
      <c r="D31" s="111">
        <v>0</v>
      </c>
      <c r="E31" s="97">
        <v>0</v>
      </c>
    </row>
    <row r="32" spans="1:8" ht="15" thickBot="1">
      <c r="A32" s="31">
        <v>600</v>
      </c>
      <c r="B32" s="32" t="s">
        <v>51</v>
      </c>
      <c r="C32" s="107">
        <v>5581.9</v>
      </c>
      <c r="D32" s="107">
        <v>2080.1</v>
      </c>
      <c r="E32" s="68">
        <f aca="true" t="shared" si="3" ref="E32:E38">D32/C32%</f>
        <v>37.2650889482076</v>
      </c>
      <c r="H32" s="3"/>
    </row>
    <row r="33" spans="1:5" ht="15" thickBot="1">
      <c r="A33" s="31">
        <v>700</v>
      </c>
      <c r="B33" s="32" t="s">
        <v>52</v>
      </c>
      <c r="C33" s="107">
        <f>C34+C35+C37+C38+C36</f>
        <v>976170.3000000002</v>
      </c>
      <c r="D33" s="107">
        <f>D34+D35+D37+D38+D36</f>
        <v>681941.8</v>
      </c>
      <c r="E33" s="68">
        <f t="shared" si="3"/>
        <v>69.85889654704717</v>
      </c>
    </row>
    <row r="34" spans="1:5" ht="15">
      <c r="A34" s="22">
        <v>701</v>
      </c>
      <c r="B34" s="46" t="s">
        <v>53</v>
      </c>
      <c r="C34" s="115">
        <v>372949.9</v>
      </c>
      <c r="D34" s="115">
        <v>267732</v>
      </c>
      <c r="E34" s="95">
        <f t="shared" si="3"/>
        <v>71.78765834231353</v>
      </c>
    </row>
    <row r="35" spans="1:5" ht="15">
      <c r="A35" s="23">
        <v>702</v>
      </c>
      <c r="B35" s="44" t="s">
        <v>54</v>
      </c>
      <c r="C35" s="109">
        <v>451457.9</v>
      </c>
      <c r="D35" s="109">
        <v>307850.4</v>
      </c>
      <c r="E35" s="96">
        <f t="shared" si="3"/>
        <v>68.19027865056741</v>
      </c>
    </row>
    <row r="36" spans="1:5" ht="15">
      <c r="A36" s="23">
        <v>703</v>
      </c>
      <c r="B36" s="44" t="s">
        <v>94</v>
      </c>
      <c r="C36" s="109">
        <v>84272.3</v>
      </c>
      <c r="D36" s="109">
        <v>55591</v>
      </c>
      <c r="E36" s="96">
        <f t="shared" si="3"/>
        <v>65.9659223730692</v>
      </c>
    </row>
    <row r="37" spans="1:5" ht="15">
      <c r="A37" s="23">
        <v>707</v>
      </c>
      <c r="B37" s="44" t="s">
        <v>55</v>
      </c>
      <c r="C37" s="109">
        <v>28648.3</v>
      </c>
      <c r="D37" s="109">
        <v>22969.5</v>
      </c>
      <c r="E37" s="96">
        <f t="shared" si="3"/>
        <v>80.17753234921443</v>
      </c>
    </row>
    <row r="38" spans="1:5" ht="15.75" thickBot="1">
      <c r="A38" s="54">
        <v>709</v>
      </c>
      <c r="B38" s="55" t="s">
        <v>56</v>
      </c>
      <c r="C38" s="119">
        <v>38841.9</v>
      </c>
      <c r="D38" s="119">
        <v>27798.9</v>
      </c>
      <c r="E38" s="103">
        <f t="shared" si="3"/>
        <v>71.56936195191275</v>
      </c>
    </row>
    <row r="39" spans="1:5" ht="15" thickBot="1">
      <c r="A39" s="38">
        <v>800</v>
      </c>
      <c r="B39" s="43" t="s">
        <v>57</v>
      </c>
      <c r="C39" s="107">
        <f>C40</f>
        <v>67417.1</v>
      </c>
      <c r="D39" s="107">
        <f>D40</f>
        <v>49924</v>
      </c>
      <c r="E39" s="68">
        <f>E40</f>
        <v>74.05242883482083</v>
      </c>
    </row>
    <row r="40" spans="1:5" ht="15.75" thickBot="1">
      <c r="A40" s="74">
        <v>801</v>
      </c>
      <c r="B40" s="75" t="s">
        <v>58</v>
      </c>
      <c r="C40" s="120">
        <v>67417.1</v>
      </c>
      <c r="D40" s="120">
        <v>49924</v>
      </c>
      <c r="E40" s="104">
        <f aca="true" t="shared" si="4" ref="E40:E48">D40/C40%</f>
        <v>74.05242883482083</v>
      </c>
    </row>
    <row r="41" spans="1:5" ht="16.5" thickBot="1">
      <c r="A41" s="38">
        <v>900</v>
      </c>
      <c r="B41" s="52" t="s">
        <v>95</v>
      </c>
      <c r="C41" s="107">
        <f>C42</f>
        <v>210</v>
      </c>
      <c r="D41" s="107">
        <f>D42</f>
        <v>127</v>
      </c>
      <c r="E41" s="68">
        <f t="shared" si="4"/>
        <v>60.476190476190474</v>
      </c>
    </row>
    <row r="42" spans="1:5" ht="16.5" thickBot="1">
      <c r="A42" s="28">
        <v>909</v>
      </c>
      <c r="B42" s="53" t="s">
        <v>96</v>
      </c>
      <c r="C42" s="121">
        <v>210</v>
      </c>
      <c r="D42" s="121">
        <v>127</v>
      </c>
      <c r="E42" s="103">
        <f t="shared" si="4"/>
        <v>60.476190476190474</v>
      </c>
    </row>
    <row r="43" spans="1:5" ht="15" thickBot="1">
      <c r="A43" s="48">
        <v>1000</v>
      </c>
      <c r="B43" s="43" t="s">
        <v>60</v>
      </c>
      <c r="C43" s="107">
        <f>C44+C45+C47+C46</f>
        <v>144422.4</v>
      </c>
      <c r="D43" s="107">
        <f>D44+D45+D47+D46</f>
        <v>110139</v>
      </c>
      <c r="E43" s="68">
        <f t="shared" si="4"/>
        <v>76.26171563413986</v>
      </c>
    </row>
    <row r="44" spans="1:5" ht="13.5" customHeight="1">
      <c r="A44" s="49">
        <v>1001</v>
      </c>
      <c r="B44" s="46" t="s">
        <v>77</v>
      </c>
      <c r="C44" s="115">
        <v>13882.6</v>
      </c>
      <c r="D44" s="115">
        <v>9404.2</v>
      </c>
      <c r="E44" s="95">
        <f t="shared" si="4"/>
        <v>67.7409130854451</v>
      </c>
    </row>
    <row r="45" spans="1:5" ht="13.5" customHeight="1">
      <c r="A45" s="50">
        <v>1003</v>
      </c>
      <c r="B45" s="44" t="s">
        <v>61</v>
      </c>
      <c r="C45" s="109">
        <v>115160.8</v>
      </c>
      <c r="D45" s="109">
        <v>77321.8</v>
      </c>
      <c r="E45" s="96">
        <f t="shared" si="4"/>
        <v>67.14246514438942</v>
      </c>
    </row>
    <row r="46" spans="1:5" ht="13.5" customHeight="1">
      <c r="A46" s="51">
        <v>1004</v>
      </c>
      <c r="B46" s="45" t="s">
        <v>109</v>
      </c>
      <c r="C46" s="111">
        <v>262.9</v>
      </c>
      <c r="D46" s="111">
        <v>121.4</v>
      </c>
      <c r="E46" s="97">
        <f t="shared" si="4"/>
        <v>46.177253708634474</v>
      </c>
    </row>
    <row r="47" spans="1:5" ht="15.75" thickBot="1">
      <c r="A47" s="51">
        <v>1006</v>
      </c>
      <c r="B47" s="45" t="s">
        <v>62</v>
      </c>
      <c r="C47" s="111">
        <v>15116.1</v>
      </c>
      <c r="D47" s="111">
        <v>23291.6</v>
      </c>
      <c r="E47" s="97">
        <f t="shared" si="4"/>
        <v>154.08471761896254</v>
      </c>
    </row>
    <row r="48" spans="1:5" ht="15" thickBot="1">
      <c r="A48" s="48">
        <v>1100</v>
      </c>
      <c r="B48" s="43" t="s">
        <v>59</v>
      </c>
      <c r="C48" s="107">
        <f>C49+C50+C51</f>
        <v>931.3</v>
      </c>
      <c r="D48" s="107">
        <f>D49+D50+D51</f>
        <v>930.8</v>
      </c>
      <c r="E48" s="68">
        <f t="shared" si="4"/>
        <v>99.94631160743049</v>
      </c>
    </row>
    <row r="49" spans="1:5" ht="15">
      <c r="A49" s="49">
        <v>1101</v>
      </c>
      <c r="B49" s="46" t="s">
        <v>73</v>
      </c>
      <c r="C49" s="115">
        <v>0</v>
      </c>
      <c r="D49" s="115">
        <v>0</v>
      </c>
      <c r="E49" s="95">
        <v>0</v>
      </c>
    </row>
    <row r="50" spans="1:5" ht="15">
      <c r="A50" s="50">
        <v>1102</v>
      </c>
      <c r="B50" s="44" t="s">
        <v>74</v>
      </c>
      <c r="C50" s="109">
        <v>186.3</v>
      </c>
      <c r="D50" s="109">
        <v>186.3</v>
      </c>
      <c r="E50" s="97">
        <f>D50/C50%</f>
        <v>100</v>
      </c>
    </row>
    <row r="51" spans="1:5" ht="15.75" thickBot="1">
      <c r="A51" s="51">
        <v>1105</v>
      </c>
      <c r="B51" s="45" t="s">
        <v>78</v>
      </c>
      <c r="C51" s="111">
        <v>745</v>
      </c>
      <c r="D51" s="111">
        <v>744.5</v>
      </c>
      <c r="E51" s="97">
        <f>D51/C51%</f>
        <v>99.93288590604027</v>
      </c>
    </row>
    <row r="52" spans="1:5" ht="15" thickBot="1">
      <c r="A52" s="48">
        <v>1200</v>
      </c>
      <c r="B52" s="56" t="s">
        <v>75</v>
      </c>
      <c r="C52" s="122">
        <v>1715.6</v>
      </c>
      <c r="D52" s="123">
        <v>1071.6</v>
      </c>
      <c r="E52" s="59">
        <f>D52/C52%</f>
        <v>62.46211238050827</v>
      </c>
    </row>
    <row r="53" spans="1:5" ht="15" thickBot="1">
      <c r="A53" s="48">
        <v>1300</v>
      </c>
      <c r="B53" s="56" t="s">
        <v>38</v>
      </c>
      <c r="C53" s="122">
        <v>6</v>
      </c>
      <c r="D53" s="123">
        <v>3.4</v>
      </c>
      <c r="E53" s="59">
        <f>D53/C53%</f>
        <v>56.666666666666664</v>
      </c>
    </row>
    <row r="54" spans="1:5" ht="15.75" thickBot="1">
      <c r="A54" s="25"/>
      <c r="B54" s="57" t="s">
        <v>63</v>
      </c>
      <c r="C54" s="105">
        <f>C7+C16+C19+C27+C32+C33+C39+C43+C48+C52+C53+C41</f>
        <v>1503123.8000000003</v>
      </c>
      <c r="D54" s="106">
        <f>D7+D16+D19+D27+D32+D33+D39+D43+D48+D52+D53+D41</f>
        <v>1065603.1</v>
      </c>
      <c r="E54" s="58">
        <f>D54/C54%</f>
        <v>70.89257052546171</v>
      </c>
    </row>
    <row r="55" spans="1:5" ht="15">
      <c r="A55" s="1"/>
      <c r="B55" s="1"/>
      <c r="C55" s="60"/>
      <c r="D55" s="76"/>
      <c r="E55" s="1"/>
    </row>
    <row r="56" spans="1:5" ht="15">
      <c r="A56" s="125"/>
      <c r="B56" s="125"/>
      <c r="C56" s="60"/>
      <c r="D56" s="60"/>
      <c r="E56" s="1"/>
    </row>
    <row r="57" spans="1:5" ht="15">
      <c r="A57" s="1" t="s">
        <v>100</v>
      </c>
      <c r="B57" s="1"/>
      <c r="C57" s="60"/>
      <c r="D57" s="60" t="s">
        <v>101</v>
      </c>
      <c r="E57" s="1"/>
    </row>
    <row r="58" spans="1:5" ht="15">
      <c r="A58" s="125" t="s">
        <v>102</v>
      </c>
      <c r="B58" s="125"/>
      <c r="C58" s="60"/>
      <c r="D58" s="60"/>
      <c r="E58" s="1"/>
    </row>
    <row r="59" spans="1:4" ht="15">
      <c r="A59" s="1"/>
      <c r="B59" s="1"/>
      <c r="C59" s="60"/>
      <c r="D59" s="60"/>
    </row>
    <row r="60" spans="1:4" ht="15">
      <c r="A60" s="1" t="s">
        <v>119</v>
      </c>
      <c r="B60" s="1"/>
      <c r="C60" s="60"/>
      <c r="D60" s="60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2021-11-18T07:43:25Z</cp:lastPrinted>
  <dcterms:created xsi:type="dcterms:W3CDTF">1996-10-08T23:32:33Z</dcterms:created>
  <dcterms:modified xsi:type="dcterms:W3CDTF">2021-11-18T07:51:19Z</dcterms:modified>
  <cp:category/>
  <cp:version/>
  <cp:contentType/>
  <cp:contentStatus/>
</cp:coreProperties>
</file>